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6608" windowHeight="8508" activeTab="0"/>
  </bookViews>
  <sheets>
    <sheet name="第一頁" sheetId="1" r:id="rId1"/>
    <sheet name="第二頁" sheetId="2" r:id="rId2"/>
  </sheets>
  <definedNames>
    <definedName name="_xlnm.Print_Area" localSheetId="0">'第一頁'!$A$1:$J$44</definedName>
    <definedName name="_xlnm.Print_Area" localSheetId="1">'第二頁'!$A$1:$N$33</definedName>
  </definedNames>
  <calcPr fullCalcOnLoad="1"/>
</workbook>
</file>

<file path=xl/sharedStrings.xml><?xml version="1.0" encoding="utf-8"?>
<sst xmlns="http://schemas.openxmlformats.org/spreadsheetml/2006/main" count="111" uniqueCount="100">
  <si>
    <t>私立正義高級中學１０７學年度第２學期繳費通知單</t>
  </si>
  <si>
    <t>1.金額遵照教育部107.07.04臺教授國部字第1070057150B號及107.07.04臺教授國部字第1070057149B號書函公布之標準。</t>
  </si>
  <si>
    <t>2.書籍費係以預估金額暫收，核算後多退少補。(自備教科書本相同者，准予免購)</t>
  </si>
  <si>
    <t>3.若有任何疑問，請向本校查詢 (電話 : 07-7225529 )。</t>
  </si>
  <si>
    <t>　</t>
  </si>
  <si>
    <t xml:space="preserve">項  目   /  部  別   </t>
  </si>
  <si>
    <t>高        中         部</t>
  </si>
  <si>
    <t>國    中    部</t>
  </si>
  <si>
    <t>學              費</t>
  </si>
  <si>
    <t>雜              費</t>
  </si>
  <si>
    <t>小              計</t>
  </si>
  <si>
    <t>項  目   /  年  級</t>
  </si>
  <si>
    <t>一社會</t>
  </si>
  <si>
    <t>一自然</t>
  </si>
  <si>
    <t>二社會</t>
  </si>
  <si>
    <t>二自然</t>
  </si>
  <si>
    <t>三社會</t>
  </si>
  <si>
    <t>三自然</t>
  </si>
  <si>
    <t>國一</t>
  </si>
  <si>
    <t>國二</t>
  </si>
  <si>
    <t>國三</t>
  </si>
  <si>
    <t>書      籍      費</t>
  </si>
  <si>
    <t>班      級      費</t>
  </si>
  <si>
    <t>家   長    會   費</t>
  </si>
  <si>
    <t>團體保險費</t>
  </si>
  <si>
    <t>實 習 實 驗 費</t>
  </si>
  <si>
    <t>電腦使用費</t>
  </si>
  <si>
    <t>冷氣使用及維護費</t>
  </si>
  <si>
    <t>期      刊      費</t>
  </si>
  <si>
    <t>游泳課費用</t>
  </si>
  <si>
    <t>代收手續費</t>
  </si>
  <si>
    <t>小              計</t>
  </si>
  <si>
    <t>合              計</t>
  </si>
  <si>
    <t>費用總額</t>
  </si>
  <si>
    <t>就學貸款可貸金額</t>
  </si>
  <si>
    <t>辦理就學貸款剩餘應繳金額</t>
  </si>
  <si>
    <t>費用總額(高中部扣除學費補助$22,800)</t>
  </si>
  <si>
    <t>就學貸款可貸金額</t>
  </si>
  <si>
    <t>辦理就學貸款剩餘應繳金額</t>
  </si>
  <si>
    <t>費用總額(高中部扣除學費補助$5,000)</t>
  </si>
  <si>
    <t>就學貸款可貸金額</t>
  </si>
  <si>
    <t>辦理就學貸款剩餘應繳金額</t>
  </si>
  <si>
    <t xml:space="preserve">   1.高中部學生先依上學期獲得學費補助金額或本學期初審補助金額扣除後予以收取學費;若本學期實際學費補助</t>
  </si>
  <si>
    <t xml:space="preserve">     金額有差異者,則多退少補。</t>
  </si>
  <si>
    <t xml:space="preserve">   2.本學期審查結果確認後須補繳學費者,將另發繳費單補收第2階段學費。</t>
  </si>
  <si>
    <t xml:space="preserve">   3.若貴家長有要申請服務單位子女教育補助金額者,請先至教務處登記,再至總務處出納組更改繳費單。</t>
  </si>
  <si>
    <t>★本校高中部學費收費$22,800，配合教育部免學費補助方案</t>
  </si>
  <si>
    <t>私立正義高級中學１０７學年度第２學期註冊須知</t>
  </si>
  <si>
    <t>註冊日期：</t>
  </si>
  <si>
    <t>１０８年２月１１日(星期一)</t>
  </si>
  <si>
    <t>註冊手續：</t>
  </si>
  <si>
    <t>(一)</t>
  </si>
  <si>
    <t>各班學生到校後即攜帶繳費單第三聯註冊聯、學生證到各班教室集合，由導師辦理註冊手續。</t>
  </si>
  <si>
    <t>(二)</t>
  </si>
  <si>
    <t>完成所有註冊手續後由導師彙集繳費單註冊聯，派員至總務處領書。</t>
  </si>
  <si>
    <t>(三)</t>
  </si>
  <si>
    <t>未能按時註冊同學，須事先向教務處註冊組請假，經准假者必須在三天內補辦註冊手續。</t>
  </si>
  <si>
    <t>(四)</t>
  </si>
  <si>
    <t>1.</t>
  </si>
  <si>
    <t>2.</t>
  </si>
  <si>
    <t>每學期收費，以一次收足為原則，惟對家境清寒之學生，經申請分期核准後，除代收代付費及代辦費外，其餘  各費可分二次徵收(第一次註冊時徵收，第二次於開學後第十週徵收)。</t>
  </si>
  <si>
    <t>*</t>
  </si>
  <si>
    <t>*</t>
  </si>
  <si>
    <t>分期繳費申請書蓋妥家長、導師、總務主任章後，向總務處出納組辦理(須於註冊前辦妥)。</t>
  </si>
  <si>
    <t>3.</t>
  </si>
  <si>
    <t>4.</t>
  </si>
  <si>
    <t>5.</t>
  </si>
  <si>
    <t>6.</t>
  </si>
  <si>
    <t>機車、腳踏車停車費及校車費由總務處於註冊當天發給相關表格，請各班確實填寫登記。</t>
  </si>
  <si>
    <t>7.</t>
  </si>
  <si>
    <t>8.</t>
  </si>
  <si>
    <t xml:space="preserve">高一新生服裝費明細：運動服(六件式)2110、西裝外套1400、長袖上衣(二件)920、短袖上衣(二件)800、書包180、泳帽160，男生專屬服裝：長褲(二件)1200、皮帶100、領帶100，女生專屬服裝:百摺裙(二件)1200、領結100；總計:男生6,970元、女生6,870元。                                           </t>
  </si>
  <si>
    <t>9.</t>
  </si>
  <si>
    <t>本學期學生午餐以團膳供應，每餐55元。為顧及學生飲食正常，除身體狀況特殊外，午餐團膳一律全體參加，  以實際用餐數計費,費用另行收取。</t>
  </si>
  <si>
    <t>10.</t>
  </si>
  <si>
    <t>107學年度欲辦理就學貸款的學生請至高雄銀行辦理就學貸款對保手續。</t>
  </si>
  <si>
    <t>本學期就學貸款可貸明細:學雜費、書籍費(每學期1,000元)、學生團體保險費、實習費、住宿費、生活費、海外研修費、電腦及網路通訊使用費。</t>
  </si>
  <si>
    <t>學生就學貸款:請先至高雄銀行網站(網址:https://www.bok.com.tw)就學貸款入口網申請後列印，連同註冊繳費單、相關證件與保證人再前往銀行辦理對保。</t>
  </si>
  <si>
    <t>辦理就學貸款者，應依承貸銀行規定，於每學期或每一教育階段學程辦理簽約對保手續一次。辦理時應邀同保證人攜帶註冊日前三個月內戶籍謄本、印章、國民身份證、學生證及註冊繳費單至指定承貸銀行(高雄銀行)之任何一家分行辦妥簽約，對保所需相關費用應自行負擔。</t>
  </si>
  <si>
    <t xml:space="preserve">         </t>
  </si>
  <si>
    <t>如採每學期辦理簽約對保手續一次者，學生之法定代理人如無法親至銀行辦理對保時，得由學生持公證貸款委託書、授權書(格式由各銀行自訂)及父母或法定監護人之印鑑證明至銀行辦理對保即可。</t>
  </si>
  <si>
    <t xml:space="preserve">                  *</t>
  </si>
  <si>
    <t>領有公費、公務員子女教育補助費、殘障人士或其他政府相關補助費者，僅能就該學期應繳學雜各費扣除公費、子女教育補助費及學雜費減免金額後之差額申請就學貸款。</t>
  </si>
  <si>
    <t>具備本須知第3項身份之公費生或其他政府相關補助費者,請檢核註冊繳費單之就學貸款可貸金額是否已減除減免金額，若未修改請於辦理就學貸款對保前先至總務處出納組修改繳費單。</t>
  </si>
  <si>
    <t xml:space="preserve">        </t>
  </si>
  <si>
    <t>(繳費明細詳如背面資料)</t>
  </si>
  <si>
    <r>
      <t>一</t>
    </r>
    <r>
      <rPr>
        <sz val="12"/>
        <rFont val="新細明體"/>
        <family val="1"/>
      </rPr>
      <t>、</t>
    </r>
  </si>
  <si>
    <r>
      <t>二</t>
    </r>
    <r>
      <rPr>
        <sz val="12"/>
        <rFont val="新細明體"/>
        <family val="1"/>
      </rPr>
      <t>、</t>
    </r>
  </si>
  <si>
    <r>
      <t>註冊注意事項</t>
    </r>
    <r>
      <rPr>
        <sz val="12"/>
        <rFont val="新細明體"/>
        <family val="1"/>
      </rPr>
      <t>：</t>
    </r>
  </si>
  <si>
    <t>請同學於註冊前依繳費單上所列繳費方式辦理繳費，並於註冊當天持繳費單第三聯註冊聯到校辦理註冊(未繳費 者不准註冊)。*繳費日期:即日起至２月１１日前。</t>
  </si>
  <si>
    <t>各項公費生(身心障礙人士、身心障礙人士子女、低收入戶、中低收入戶、軍公教遺族、傷殘榮軍子女、原住民族籍學生)就學減免，須於規定時間內填寫申請表向教務處註冊組辦理。</t>
  </si>
  <si>
    <t>各班註冊完畢，學生證(新生、轉學生免)由班長收齊後，送交教務處註冊組蓋章。</t>
  </si>
  <si>
    <t>同學若有退書，應填寫於退書登記表，並請班長將表格及退書於２月１８日(星期一)以前交至庶務組辦理。</t>
  </si>
  <si>
    <t>機車、腳踏車停車費於２月１５日(星期五)以前將停車費的現款連同表格由負責同學交至總務處出納組。　　     　　　　　　   　(高中部：機車停車費110元、腳踏車停車費45元)　</t>
  </si>
  <si>
    <t>搭乘校車同學請於２月１４日(星期四)以前完成登記，由負責同學將登記表格交至總務處，以便印製繳費單及製作校車證(本學期校車費依程別收費如下：接駁站:免費、短程:5,000元、近程:7,000元、中程:7,770元、      遠程:8,940元、林園:10,280元、仁武:11,000元、大社:12,000元)</t>
  </si>
  <si>
    <t>服裝規定:一律穿著冬季校服。</t>
  </si>
  <si>
    <t>轉學生請至總務處登記並繳費。</t>
  </si>
  <si>
    <t>「中低、低收入戶」學生貸款生活費：低收入戶學生可貸生活費額度以1學期4萬元為上限，中低收入戶學生可貸生活費額度以1學期2萬元為上限。符合申請生活費貸款學生(具備中低 、低收入戶資格)請先至學務處生輔組辦理身份確認簽章，再前往銀行辦理貸款。</t>
  </si>
  <si>
    <t>就學貸款利率目前為1.21％(學生實際負擔1.15%,銀行吸收0.06%);利息負擔及計算方式請洽銀行專辦人員。</t>
  </si>
  <si>
    <t>就學貸款學生須將對保完的「學校存執聯」連同註冊繳費單於繳費之前至總務處出納組修改金額，將另予註冊單繳費。僅申請生活費貸款的學生亦須將對保完的「學校存執聯」交回總務處出納組。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</si>
</sst>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s>
  <fonts count="50">
    <font>
      <sz val="12"/>
      <name val="新細明體"/>
      <family val="1"/>
    </font>
    <font>
      <sz val="9"/>
      <name val="新細明體"/>
      <family val="2"/>
    </font>
    <font>
      <sz val="12"/>
      <name val="標楷體"/>
      <family val="4"/>
    </font>
    <font>
      <b/>
      <sz val="14"/>
      <name val="標楷體"/>
      <family val="4"/>
    </font>
    <font>
      <sz val="14"/>
      <name val="標楷體"/>
      <family val="4"/>
    </font>
    <font>
      <b/>
      <sz val="12"/>
      <name val="標楷體"/>
      <family val="4"/>
    </font>
    <font>
      <sz val="11"/>
      <name val="標楷體"/>
      <family val="4"/>
    </font>
    <font>
      <sz val="13"/>
      <name val="標楷體"/>
      <family val="4"/>
    </font>
    <font>
      <u val="single"/>
      <sz val="12"/>
      <name val="標楷體"/>
      <family val="4"/>
    </font>
    <font>
      <sz val="16"/>
      <name val="標楷體"/>
      <family val="4"/>
    </font>
    <font>
      <i/>
      <sz val="14"/>
      <name val="標楷體"/>
      <family val="4"/>
    </font>
    <font>
      <u val="single"/>
      <sz val="14"/>
      <name val="標楷體"/>
      <family val="4"/>
    </font>
    <font>
      <u val="single"/>
      <sz val="16"/>
      <name val="標楷體"/>
      <family val="4"/>
    </font>
    <font>
      <sz val="8.55"/>
      <name val="Verdana"/>
      <family val="2"/>
    </font>
    <font>
      <b/>
      <sz val="16"/>
      <name val="標楷體"/>
      <family val="4"/>
    </font>
    <font>
      <sz val="10"/>
      <name val="標楷體"/>
      <family val="4"/>
    </font>
    <font>
      <sz val="12"/>
      <color indexed="8"/>
      <name val="新細明體"/>
      <family val="2"/>
    </font>
    <font>
      <sz val="12"/>
      <color indexed="9"/>
      <name val="新細明體"/>
      <family val="2"/>
    </font>
    <font>
      <sz val="12"/>
      <color indexed="60"/>
      <name val="新細明體"/>
      <family val="2"/>
    </font>
    <font>
      <b/>
      <sz val="12"/>
      <color indexed="8"/>
      <name val="新細明體"/>
      <family val="2"/>
    </font>
    <font>
      <sz val="12"/>
      <color indexed="17"/>
      <name val="新細明體"/>
      <family val="2"/>
    </font>
    <font>
      <b/>
      <sz val="12"/>
      <color indexed="52"/>
      <name val="新細明體"/>
      <family val="2"/>
    </font>
    <font>
      <sz val="12"/>
      <color indexed="52"/>
      <name val="新細明體"/>
      <family val="2"/>
    </font>
    <font>
      <i/>
      <sz val="12"/>
      <color indexed="23"/>
      <name val="新細明體"/>
      <family val="2"/>
    </font>
    <font>
      <b/>
      <sz val="18"/>
      <color indexed="56"/>
      <name val="新細明體"/>
      <family val="2"/>
    </font>
    <font>
      <b/>
      <sz val="15"/>
      <color indexed="56"/>
      <name val="新細明體"/>
      <family val="2"/>
    </font>
    <font>
      <b/>
      <sz val="13"/>
      <color indexed="56"/>
      <name val="新細明體"/>
      <family val="2"/>
    </font>
    <font>
      <b/>
      <sz val="11"/>
      <color indexed="56"/>
      <name val="新細明體"/>
      <family val="2"/>
    </font>
    <font>
      <sz val="12"/>
      <color indexed="62"/>
      <name val="新細明體"/>
      <family val="2"/>
    </font>
    <font>
      <b/>
      <sz val="12"/>
      <color indexed="63"/>
      <name val="新細明體"/>
      <family val="2"/>
    </font>
    <font>
      <b/>
      <sz val="12"/>
      <color indexed="9"/>
      <name val="新細明體"/>
      <family val="2"/>
    </font>
    <font>
      <sz val="12"/>
      <color indexed="20"/>
      <name val="新細明體"/>
      <family val="2"/>
    </font>
    <font>
      <sz val="12"/>
      <color indexed="10"/>
      <name val="新細明體"/>
      <family val="2"/>
    </font>
    <font>
      <sz val="12"/>
      <color theme="1"/>
      <name val="Calibri"/>
      <family val="2"/>
    </font>
    <font>
      <sz val="12"/>
      <color theme="0"/>
      <name val="Calibri"/>
      <family val="2"/>
    </font>
    <font>
      <sz val="12"/>
      <color rgb="FF9C6500"/>
      <name val="Calibri"/>
      <family val="2"/>
    </font>
    <font>
      <b/>
      <sz val="12"/>
      <color theme="1"/>
      <name val="Calibri"/>
      <family val="2"/>
    </font>
    <font>
      <sz val="12"/>
      <color rgb="FF006100"/>
      <name val="Calibri"/>
      <family val="2"/>
    </font>
    <font>
      <b/>
      <sz val="12"/>
      <color rgb="FFFA7D00"/>
      <name val="Calibri"/>
      <family val="2"/>
    </font>
    <font>
      <sz val="12"/>
      <color rgb="FFFA7D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3F3F76"/>
      <name val="Calibri"/>
      <family val="2"/>
    </font>
    <font>
      <b/>
      <sz val="12"/>
      <color rgb="FF3F3F3F"/>
      <name val="Calibri"/>
      <family val="2"/>
    </font>
    <font>
      <b/>
      <sz val="12"/>
      <color theme="0"/>
      <name val="Calibri"/>
      <family val="2"/>
    </font>
    <font>
      <sz val="12"/>
      <color rgb="FF9C0006"/>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4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color indexed="63"/>
      </left>
      <right>
        <color indexed="63"/>
      </right>
      <top style="double"/>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thin"/>
      <top style="thin"/>
      <bottom style="double"/>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style="medium"/>
      <right style="medium"/>
      <top>
        <color indexed="63"/>
      </top>
      <bottom style="thin"/>
    </border>
    <border>
      <left style="medium"/>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77">
    <xf numFmtId="0" fontId="0" fillId="0" borderId="0" xfId="0" applyAlignment="1">
      <alignment vertical="center"/>
    </xf>
    <xf numFmtId="0" fontId="9" fillId="33" borderId="0" xfId="0" applyFont="1" applyFill="1" applyAlignment="1">
      <alignment/>
    </xf>
    <xf numFmtId="0" fontId="3" fillId="33" borderId="0" xfId="0" applyFont="1" applyFill="1" applyAlignment="1">
      <alignment horizontal="center"/>
    </xf>
    <xf numFmtId="0" fontId="3" fillId="33" borderId="0" xfId="0" applyFont="1" applyFill="1" applyAlignment="1">
      <alignment/>
    </xf>
    <xf numFmtId="0" fontId="2" fillId="33" borderId="0" xfId="0" applyFont="1" applyFill="1" applyAlignment="1">
      <alignment/>
    </xf>
    <xf numFmtId="0" fontId="2" fillId="33" borderId="0" xfId="0" applyFont="1" applyFill="1" applyAlignment="1">
      <alignment horizontal="left"/>
    </xf>
    <xf numFmtId="0" fontId="2" fillId="33" borderId="10" xfId="0" applyFont="1" applyFill="1" applyBorder="1" applyAlignment="1">
      <alignment vertical="center"/>
    </xf>
    <xf numFmtId="0" fontId="2" fillId="33" borderId="11" xfId="0" applyFont="1" applyFill="1" applyBorder="1" applyAlignment="1">
      <alignment vertical="center"/>
    </xf>
    <xf numFmtId="176" fontId="2" fillId="33" borderId="12" xfId="0" applyNumberFormat="1" applyFont="1" applyFill="1" applyBorder="1" applyAlignment="1">
      <alignment vertical="center"/>
    </xf>
    <xf numFmtId="176" fontId="2" fillId="33" borderId="13" xfId="0" applyNumberFormat="1" applyFont="1" applyFill="1" applyBorder="1" applyAlignment="1">
      <alignment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1" xfId="0" applyFont="1" applyFill="1" applyBorder="1" applyAlignment="1">
      <alignment horizontal="distributed" vertical="center"/>
    </xf>
    <xf numFmtId="0" fontId="2" fillId="33" borderId="14" xfId="0" applyFont="1" applyFill="1" applyBorder="1" applyAlignment="1">
      <alignment vertical="center"/>
    </xf>
    <xf numFmtId="176" fontId="2" fillId="33" borderId="15" xfId="0" applyNumberFormat="1" applyFont="1" applyFill="1" applyBorder="1" applyAlignment="1">
      <alignment vertical="center"/>
    </xf>
    <xf numFmtId="176" fontId="2" fillId="33" borderId="16" xfId="0" applyNumberFormat="1" applyFont="1" applyFill="1" applyBorder="1" applyAlignment="1">
      <alignment vertical="center"/>
    </xf>
    <xf numFmtId="0" fontId="5" fillId="33" borderId="17" xfId="0" applyFont="1" applyFill="1" applyBorder="1" applyAlignment="1">
      <alignment horizontal="distributed" vertical="center"/>
    </xf>
    <xf numFmtId="176" fontId="5" fillId="33" borderId="18" xfId="0" applyNumberFormat="1" applyFont="1" applyFill="1" applyBorder="1" applyAlignment="1">
      <alignment vertical="center"/>
    </xf>
    <xf numFmtId="176" fontId="5" fillId="33" borderId="19" xfId="0" applyNumberFormat="1" applyFont="1" applyFill="1" applyBorder="1" applyAlignment="1">
      <alignment vertical="center"/>
    </xf>
    <xf numFmtId="0" fontId="4" fillId="33" borderId="0" xfId="0" applyFont="1" applyFill="1" applyAlignment="1">
      <alignment/>
    </xf>
    <xf numFmtId="0" fontId="2" fillId="33" borderId="20" xfId="0" applyFont="1" applyFill="1" applyBorder="1" applyAlignment="1">
      <alignment horizontal="distributed" vertical="center"/>
    </xf>
    <xf numFmtId="176" fontId="2" fillId="33" borderId="21" xfId="0" applyNumberFormat="1" applyFont="1" applyFill="1" applyBorder="1" applyAlignment="1">
      <alignment vertical="center"/>
    </xf>
    <xf numFmtId="176" fontId="2" fillId="33" borderId="22" xfId="0" applyNumberFormat="1" applyFont="1" applyFill="1" applyBorder="1" applyAlignment="1">
      <alignment vertical="center"/>
    </xf>
    <xf numFmtId="176" fontId="2" fillId="33" borderId="23" xfId="0" applyNumberFormat="1" applyFont="1" applyFill="1" applyBorder="1" applyAlignment="1">
      <alignment vertical="center"/>
    </xf>
    <xf numFmtId="0" fontId="5" fillId="33" borderId="17" xfId="0" applyFont="1" applyFill="1" applyBorder="1" applyAlignment="1">
      <alignment horizontal="left" vertical="center" wrapText="1"/>
    </xf>
    <xf numFmtId="0" fontId="15" fillId="33" borderId="24" xfId="0" applyFont="1" applyFill="1" applyBorder="1" applyAlignment="1">
      <alignment horizontal="center" vertical="center"/>
    </xf>
    <xf numFmtId="176" fontId="2" fillId="33" borderId="24" xfId="0" applyNumberFormat="1" applyFont="1" applyFill="1" applyBorder="1" applyAlignment="1">
      <alignment vertical="center"/>
    </xf>
    <xf numFmtId="0" fontId="7" fillId="33" borderId="0" xfId="0" applyFont="1" applyFill="1" applyAlignment="1">
      <alignment/>
    </xf>
    <xf numFmtId="0" fontId="0" fillId="33" borderId="0" xfId="0" applyFont="1" applyFill="1" applyAlignment="1">
      <alignment horizontal="left" vertical="top"/>
    </xf>
    <xf numFmtId="0" fontId="9" fillId="33" borderId="0" xfId="0" applyFont="1" applyFill="1" applyAlignment="1">
      <alignment horizontal="center" vertical="top"/>
    </xf>
    <xf numFmtId="0" fontId="2" fillId="33" borderId="0" xfId="0" applyFont="1" applyFill="1" applyAlignment="1">
      <alignment vertical="top"/>
    </xf>
    <xf numFmtId="0" fontId="2" fillId="33" borderId="0" xfId="0" applyFont="1" applyFill="1" applyAlignment="1" quotePrefix="1">
      <alignment horizontal="right" vertical="top"/>
    </xf>
    <xf numFmtId="0" fontId="2" fillId="33" borderId="0" xfId="0" applyFont="1" applyFill="1" applyAlignment="1">
      <alignment horizontal="right" vertical="top"/>
    </xf>
    <xf numFmtId="0" fontId="4" fillId="33" borderId="0" xfId="0" applyFont="1" applyFill="1" applyAlignment="1">
      <alignment vertical="top"/>
    </xf>
    <xf numFmtId="0" fontId="10" fillId="33" borderId="0" xfId="0" applyFont="1" applyFill="1" applyAlignment="1">
      <alignment vertical="top"/>
    </xf>
    <xf numFmtId="0" fontId="8" fillId="33" borderId="0" xfId="0" applyFont="1" applyFill="1" applyAlignment="1">
      <alignment vertical="top"/>
    </xf>
    <xf numFmtId="0" fontId="2" fillId="33" borderId="25" xfId="0" applyFont="1" applyFill="1" applyBorder="1" applyAlignment="1" quotePrefix="1">
      <alignment horizontal="right" vertical="top"/>
    </xf>
    <xf numFmtId="0" fontId="2" fillId="33" borderId="26" xfId="0" applyFont="1" applyFill="1" applyBorder="1" applyAlignment="1">
      <alignment horizontal="right" vertical="top"/>
    </xf>
    <xf numFmtId="0" fontId="2" fillId="33" borderId="27" xfId="0" applyFont="1" applyFill="1" applyBorder="1" applyAlignment="1">
      <alignment horizontal="right" vertical="top"/>
    </xf>
    <xf numFmtId="0" fontId="0" fillId="33" borderId="0" xfId="0" applyFont="1" applyFill="1" applyAlignment="1">
      <alignment/>
    </xf>
    <xf numFmtId="0" fontId="5" fillId="33" borderId="11" xfId="0" applyFont="1" applyFill="1" applyBorder="1" applyAlignment="1">
      <alignment horizontal="distributed" vertical="center"/>
    </xf>
    <xf numFmtId="0" fontId="6" fillId="33" borderId="28" xfId="0" applyFont="1" applyFill="1" applyBorder="1" applyAlignment="1">
      <alignment horizontal="left" vertical="center"/>
    </xf>
    <xf numFmtId="0" fontId="7" fillId="33" borderId="0" xfId="0" applyFont="1" applyFill="1" applyAlignment="1">
      <alignment/>
    </xf>
    <xf numFmtId="0" fontId="7" fillId="33" borderId="0" xfId="0" applyFont="1" applyFill="1" applyAlignment="1">
      <alignment horizontal="left"/>
    </xf>
    <xf numFmtId="0" fontId="4" fillId="33" borderId="29" xfId="0" applyFont="1" applyFill="1" applyBorder="1" applyAlignment="1">
      <alignment horizontal="center" vertical="center"/>
    </xf>
    <xf numFmtId="0" fontId="4" fillId="33" borderId="30" xfId="0" applyFont="1" applyFill="1" applyBorder="1" applyAlignment="1">
      <alignment horizontal="center" vertical="center"/>
    </xf>
    <xf numFmtId="0" fontId="14" fillId="33" borderId="0" xfId="0" applyFont="1" applyFill="1" applyAlignment="1">
      <alignment horizontal="center"/>
    </xf>
    <xf numFmtId="0" fontId="14" fillId="33" borderId="0" xfId="0" applyFont="1" applyFill="1" applyAlignment="1">
      <alignment/>
    </xf>
    <xf numFmtId="176" fontId="2" fillId="33" borderId="12" xfId="0" applyNumberFormat="1" applyFont="1" applyFill="1" applyBorder="1" applyAlignment="1">
      <alignment horizontal="center" vertical="center"/>
    </xf>
    <xf numFmtId="0" fontId="0" fillId="33" borderId="12" xfId="0" applyFont="1" applyFill="1" applyBorder="1" applyAlignment="1">
      <alignment horizontal="center" vertical="center"/>
    </xf>
    <xf numFmtId="176" fontId="2" fillId="33" borderId="13" xfId="0" applyNumberFormat="1"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1" xfId="0" applyFont="1" applyFill="1" applyBorder="1" applyAlignment="1">
      <alignment horizontal="center" vertical="center"/>
    </xf>
    <xf numFmtId="0" fontId="4"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12" fillId="33" borderId="0" xfId="0" applyFont="1" applyFill="1" applyAlignment="1">
      <alignment horizontal="center" vertical="top"/>
    </xf>
    <xf numFmtId="0" fontId="13" fillId="33" borderId="0" xfId="0" applyFont="1" applyFill="1" applyAlignment="1">
      <alignment/>
    </xf>
    <xf numFmtId="0" fontId="2" fillId="33" borderId="31" xfId="0" applyFont="1" applyFill="1" applyBorder="1" applyAlignment="1">
      <alignment vertical="top" wrapText="1"/>
    </xf>
    <xf numFmtId="0" fontId="2" fillId="33" borderId="32" xfId="0" applyFont="1" applyFill="1" applyBorder="1" applyAlignment="1">
      <alignment vertical="top" wrapText="1"/>
    </xf>
    <xf numFmtId="0" fontId="2" fillId="33" borderId="33" xfId="0" applyFont="1" applyFill="1" applyBorder="1" applyAlignment="1">
      <alignment vertical="top" wrapText="1"/>
    </xf>
    <xf numFmtId="0" fontId="2" fillId="33" borderId="0" xfId="0" applyFont="1" applyFill="1" applyBorder="1" applyAlignment="1">
      <alignment vertical="top" wrapText="1"/>
    </xf>
    <xf numFmtId="0" fontId="2" fillId="33" borderId="34" xfId="0" applyFont="1" applyFill="1" applyBorder="1" applyAlignment="1">
      <alignment vertical="top" wrapText="1"/>
    </xf>
    <xf numFmtId="0" fontId="2" fillId="33" borderId="0" xfId="0" applyFont="1" applyFill="1" applyAlignment="1">
      <alignment vertical="top"/>
    </xf>
    <xf numFmtId="0" fontId="2" fillId="33" borderId="35" xfId="0" applyFont="1" applyFill="1" applyBorder="1" applyAlignment="1">
      <alignment vertical="top" wrapText="1"/>
    </xf>
    <xf numFmtId="0" fontId="2" fillId="33" borderId="36" xfId="0" applyFont="1" applyFill="1" applyBorder="1" applyAlignment="1">
      <alignment vertical="top" wrapText="1"/>
    </xf>
    <xf numFmtId="0" fontId="2" fillId="33" borderId="37" xfId="0" applyFont="1" applyFill="1" applyBorder="1" applyAlignment="1">
      <alignment vertical="top" wrapText="1"/>
    </xf>
    <xf numFmtId="0" fontId="2" fillId="33" borderId="0" xfId="0" applyFont="1" applyFill="1" applyAlignment="1">
      <alignment vertical="top" wrapText="1"/>
    </xf>
    <xf numFmtId="0" fontId="9" fillId="33" borderId="0" xfId="0" applyFont="1" applyFill="1" applyAlignment="1">
      <alignment horizontal="center" vertical="top"/>
    </xf>
    <xf numFmtId="0" fontId="0" fillId="33" borderId="0" xfId="0" applyFont="1" applyFill="1" applyAlignment="1">
      <alignment vertical="top"/>
    </xf>
    <xf numFmtId="0" fontId="2" fillId="33" borderId="38" xfId="0" applyFont="1" applyFill="1" applyBorder="1" applyAlignment="1">
      <alignment vertical="top" wrapText="1"/>
    </xf>
    <xf numFmtId="0" fontId="0" fillId="33" borderId="38" xfId="0" applyFont="1" applyFill="1" applyBorder="1" applyAlignment="1">
      <alignment vertical="top" wrapText="1"/>
    </xf>
    <xf numFmtId="0" fontId="11" fillId="33" borderId="39" xfId="0" applyFont="1" applyFill="1" applyBorder="1" applyAlignment="1">
      <alignment vertical="top" wrapText="1"/>
    </xf>
    <xf numFmtId="0" fontId="11" fillId="33" borderId="40" xfId="0" applyFont="1" applyFill="1" applyBorder="1" applyAlignment="1">
      <alignment vertical="top" wrapText="1"/>
    </xf>
    <xf numFmtId="0" fontId="0" fillId="33" borderId="0" xfId="0" applyFont="1" applyFill="1" applyBorder="1" applyAlignment="1">
      <alignment vertical="top" wrapText="1"/>
    </xf>
    <xf numFmtId="0" fontId="0" fillId="33" borderId="34" xfId="0" applyFont="1" applyFill="1" applyBorder="1" applyAlignment="1">
      <alignmen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5"/>
  <sheetViews>
    <sheetView tabSelected="1" zoomScalePageLayoutView="0" workbookViewId="0" topLeftCell="A1">
      <selection activeCell="A10" sqref="A10"/>
    </sheetView>
  </sheetViews>
  <sheetFormatPr defaultColWidth="9.00390625" defaultRowHeight="16.5"/>
  <cols>
    <col min="1" max="1" width="24.875" style="4" customWidth="1"/>
    <col min="2" max="10" width="9.625" style="4" customWidth="1"/>
    <col min="11" max="16384" width="9.00390625" style="4" customWidth="1"/>
  </cols>
  <sheetData>
    <row r="1" spans="1:10" s="1" customFormat="1" ht="24" customHeight="1">
      <c r="A1" s="46" t="s">
        <v>0</v>
      </c>
      <c r="B1" s="46"/>
      <c r="C1" s="46"/>
      <c r="D1" s="47"/>
      <c r="E1" s="47"/>
      <c r="F1" s="47"/>
      <c r="G1" s="47"/>
      <c r="H1" s="47"/>
      <c r="I1" s="47"/>
      <c r="J1" s="47"/>
    </row>
    <row r="2" spans="1:10" ht="21.75" customHeight="1">
      <c r="A2" s="2"/>
      <c r="B2" s="2"/>
      <c r="C2" s="2"/>
      <c r="D2" s="3"/>
      <c r="E2" s="3"/>
      <c r="F2" s="3"/>
      <c r="G2" s="3"/>
      <c r="H2" s="3"/>
      <c r="I2" s="3"/>
      <c r="J2" s="3"/>
    </row>
    <row r="3" spans="1:10" ht="21.75" customHeight="1">
      <c r="A3" s="4" t="s">
        <v>1</v>
      </c>
      <c r="D3" s="5"/>
      <c r="E3" s="5"/>
      <c r="F3" s="5"/>
      <c r="G3" s="5"/>
      <c r="H3" s="5"/>
      <c r="I3" s="5"/>
      <c r="J3" s="5"/>
    </row>
    <row r="4" ht="21.75" customHeight="1">
      <c r="A4" s="4" t="s">
        <v>2</v>
      </c>
    </row>
    <row r="5" spans="1:10" ht="21.75" customHeight="1">
      <c r="A5" s="4" t="s">
        <v>3</v>
      </c>
      <c r="D5" s="5"/>
      <c r="E5" s="5"/>
      <c r="F5" s="5"/>
      <c r="G5" s="5"/>
      <c r="H5" s="5"/>
      <c r="I5" s="5"/>
      <c r="J5" s="5" t="s">
        <v>4</v>
      </c>
    </row>
    <row r="6" ht="15.75" customHeight="1" thickBot="1"/>
    <row r="7" spans="1:10" ht="21.75" customHeight="1">
      <c r="A7" s="6" t="s">
        <v>5</v>
      </c>
      <c r="B7" s="44" t="s">
        <v>6</v>
      </c>
      <c r="C7" s="44"/>
      <c r="D7" s="44"/>
      <c r="E7" s="44"/>
      <c r="F7" s="44"/>
      <c r="G7" s="44"/>
      <c r="H7" s="44" t="s">
        <v>7</v>
      </c>
      <c r="I7" s="44"/>
      <c r="J7" s="45"/>
    </row>
    <row r="8" spans="1:10" ht="21.75" customHeight="1">
      <c r="A8" s="7" t="s">
        <v>8</v>
      </c>
      <c r="B8" s="48">
        <v>22800</v>
      </c>
      <c r="C8" s="48"/>
      <c r="D8" s="48"/>
      <c r="E8" s="48"/>
      <c r="F8" s="48"/>
      <c r="G8" s="48"/>
      <c r="H8" s="51"/>
      <c r="I8" s="51"/>
      <c r="J8" s="52"/>
    </row>
    <row r="9" spans="1:10" ht="21.75" customHeight="1">
      <c r="A9" s="7" t="s">
        <v>9</v>
      </c>
      <c r="B9" s="48">
        <v>4510</v>
      </c>
      <c r="C9" s="48"/>
      <c r="D9" s="49"/>
      <c r="E9" s="49"/>
      <c r="F9" s="49"/>
      <c r="G9" s="49"/>
      <c r="H9" s="48">
        <v>29400</v>
      </c>
      <c r="I9" s="48"/>
      <c r="J9" s="50"/>
    </row>
    <row r="10" spans="1:10" ht="21.75" customHeight="1">
      <c r="A10" s="7" t="s">
        <v>10</v>
      </c>
      <c r="B10" s="8">
        <f aca="true" t="shared" si="0" ref="B10:G10">$B$8+$B$9</f>
        <v>27310</v>
      </c>
      <c r="C10" s="8">
        <f t="shared" si="0"/>
        <v>27310</v>
      </c>
      <c r="D10" s="8">
        <f t="shared" si="0"/>
        <v>27310</v>
      </c>
      <c r="E10" s="8">
        <f t="shared" si="0"/>
        <v>27310</v>
      </c>
      <c r="F10" s="8">
        <f t="shared" si="0"/>
        <v>27310</v>
      </c>
      <c r="G10" s="8">
        <f t="shared" si="0"/>
        <v>27310</v>
      </c>
      <c r="H10" s="8">
        <f>$H$9</f>
        <v>29400</v>
      </c>
      <c r="I10" s="8">
        <f>$H$9</f>
        <v>29400</v>
      </c>
      <c r="J10" s="9">
        <f>$H$9</f>
        <v>29400</v>
      </c>
    </row>
    <row r="11" spans="1:10" ht="12" customHeight="1">
      <c r="A11" s="53"/>
      <c r="B11" s="51"/>
      <c r="C11" s="51"/>
      <c r="D11" s="51"/>
      <c r="E11" s="51"/>
      <c r="F11" s="51"/>
      <c r="G11" s="51"/>
      <c r="H11" s="51"/>
      <c r="I11" s="51"/>
      <c r="J11" s="52"/>
    </row>
    <row r="12" spans="1:10" ht="21.75" customHeight="1">
      <c r="A12" s="7" t="s">
        <v>11</v>
      </c>
      <c r="B12" s="10" t="s">
        <v>12</v>
      </c>
      <c r="C12" s="10" t="s">
        <v>13</v>
      </c>
      <c r="D12" s="10" t="s">
        <v>14</v>
      </c>
      <c r="E12" s="10" t="s">
        <v>15</v>
      </c>
      <c r="F12" s="10" t="s">
        <v>16</v>
      </c>
      <c r="G12" s="10" t="s">
        <v>17</v>
      </c>
      <c r="H12" s="10" t="s">
        <v>18</v>
      </c>
      <c r="I12" s="10" t="s">
        <v>19</v>
      </c>
      <c r="J12" s="11" t="s">
        <v>20</v>
      </c>
    </row>
    <row r="13" spans="1:10" ht="21.75" customHeight="1">
      <c r="A13" s="7" t="s">
        <v>21</v>
      </c>
      <c r="B13" s="8">
        <v>2380</v>
      </c>
      <c r="C13" s="8">
        <v>2380</v>
      </c>
      <c r="D13" s="8">
        <v>2880</v>
      </c>
      <c r="E13" s="8">
        <v>3050</v>
      </c>
      <c r="F13" s="8">
        <v>2650</v>
      </c>
      <c r="G13" s="8">
        <v>2610</v>
      </c>
      <c r="H13" s="8">
        <v>1300</v>
      </c>
      <c r="I13" s="8">
        <v>1050</v>
      </c>
      <c r="J13" s="9">
        <v>760</v>
      </c>
    </row>
    <row r="14" spans="1:10" ht="21.75" customHeight="1">
      <c r="A14" s="7" t="s">
        <v>22</v>
      </c>
      <c r="B14" s="8">
        <v>50</v>
      </c>
      <c r="C14" s="8">
        <v>50</v>
      </c>
      <c r="D14" s="8">
        <v>50</v>
      </c>
      <c r="E14" s="8">
        <v>50</v>
      </c>
      <c r="F14" s="8">
        <v>50</v>
      </c>
      <c r="G14" s="8">
        <v>50</v>
      </c>
      <c r="H14" s="8"/>
      <c r="I14" s="8"/>
      <c r="J14" s="9"/>
    </row>
    <row r="15" spans="1:10" ht="21.75" customHeight="1">
      <c r="A15" s="7" t="s">
        <v>23</v>
      </c>
      <c r="B15" s="8">
        <v>100</v>
      </c>
      <c r="C15" s="8">
        <v>100</v>
      </c>
      <c r="D15" s="8">
        <v>100</v>
      </c>
      <c r="E15" s="8">
        <v>100</v>
      </c>
      <c r="F15" s="8">
        <v>100</v>
      </c>
      <c r="G15" s="8">
        <v>100</v>
      </c>
      <c r="H15" s="8">
        <v>100</v>
      </c>
      <c r="I15" s="8">
        <v>100</v>
      </c>
      <c r="J15" s="9">
        <v>100</v>
      </c>
    </row>
    <row r="16" spans="1:10" ht="21.75" customHeight="1">
      <c r="A16" s="40" t="s">
        <v>24</v>
      </c>
      <c r="B16" s="8">
        <v>175</v>
      </c>
      <c r="C16" s="8">
        <v>175</v>
      </c>
      <c r="D16" s="8">
        <v>175</v>
      </c>
      <c r="E16" s="8">
        <v>175</v>
      </c>
      <c r="F16" s="8">
        <v>175</v>
      </c>
      <c r="G16" s="8">
        <v>175</v>
      </c>
      <c r="H16" s="8">
        <v>175</v>
      </c>
      <c r="I16" s="8">
        <v>175</v>
      </c>
      <c r="J16" s="8">
        <v>175</v>
      </c>
    </row>
    <row r="17" spans="1:10" ht="21.75" customHeight="1">
      <c r="A17" s="12" t="s">
        <v>25</v>
      </c>
      <c r="B17" s="8">
        <v>110</v>
      </c>
      <c r="C17" s="8">
        <v>110</v>
      </c>
      <c r="D17" s="8">
        <v>110</v>
      </c>
      <c r="E17" s="8">
        <v>390</v>
      </c>
      <c r="F17" s="8"/>
      <c r="G17" s="8">
        <v>390</v>
      </c>
      <c r="H17" s="8"/>
      <c r="I17" s="8"/>
      <c r="J17" s="9"/>
    </row>
    <row r="18" spans="1:10" ht="21.75" customHeight="1">
      <c r="A18" s="40" t="s">
        <v>26</v>
      </c>
      <c r="B18" s="8">
        <v>400</v>
      </c>
      <c r="C18" s="8">
        <v>400</v>
      </c>
      <c r="D18" s="8">
        <v>400</v>
      </c>
      <c r="E18" s="8">
        <v>400</v>
      </c>
      <c r="F18" s="8"/>
      <c r="G18" s="8"/>
      <c r="H18" s="8"/>
      <c r="I18" s="8"/>
      <c r="J18" s="9"/>
    </row>
    <row r="19" spans="1:10" ht="21.75" customHeight="1">
      <c r="A19" s="12" t="s">
        <v>27</v>
      </c>
      <c r="B19" s="8">
        <v>700</v>
      </c>
      <c r="C19" s="8">
        <v>700</v>
      </c>
      <c r="D19" s="8">
        <v>700</v>
      </c>
      <c r="E19" s="8">
        <v>700</v>
      </c>
      <c r="F19" s="8">
        <v>700</v>
      </c>
      <c r="G19" s="8">
        <v>700</v>
      </c>
      <c r="H19" s="8">
        <v>700</v>
      </c>
      <c r="I19" s="8">
        <v>700</v>
      </c>
      <c r="J19" s="9">
        <v>700</v>
      </c>
    </row>
    <row r="20" spans="1:10" ht="21.75" customHeight="1">
      <c r="A20" s="7" t="s">
        <v>28</v>
      </c>
      <c r="B20" s="8">
        <v>200</v>
      </c>
      <c r="C20" s="8">
        <v>200</v>
      </c>
      <c r="D20" s="8">
        <v>200</v>
      </c>
      <c r="E20" s="8">
        <v>200</v>
      </c>
      <c r="F20" s="8">
        <v>200</v>
      </c>
      <c r="G20" s="8">
        <v>200</v>
      </c>
      <c r="H20" s="8">
        <v>200</v>
      </c>
      <c r="I20" s="8">
        <v>200</v>
      </c>
      <c r="J20" s="9">
        <v>200</v>
      </c>
    </row>
    <row r="21" spans="1:10" ht="21.75" customHeight="1">
      <c r="A21" s="12" t="s">
        <v>29</v>
      </c>
      <c r="B21" s="8">
        <v>960</v>
      </c>
      <c r="C21" s="8">
        <v>960</v>
      </c>
      <c r="D21" s="8">
        <v>960</v>
      </c>
      <c r="E21" s="8">
        <v>960</v>
      </c>
      <c r="F21" s="8"/>
      <c r="G21" s="8"/>
      <c r="H21" s="8">
        <v>960</v>
      </c>
      <c r="I21" s="8">
        <v>960</v>
      </c>
      <c r="J21" s="9"/>
    </row>
    <row r="22" spans="1:10" ht="21.75" customHeight="1">
      <c r="A22" s="12" t="s">
        <v>30</v>
      </c>
      <c r="B22" s="8">
        <v>15</v>
      </c>
      <c r="C22" s="8">
        <v>15</v>
      </c>
      <c r="D22" s="8">
        <v>15</v>
      </c>
      <c r="E22" s="8">
        <v>15</v>
      </c>
      <c r="F22" s="8">
        <v>15</v>
      </c>
      <c r="G22" s="8">
        <v>15</v>
      </c>
      <c r="H22" s="8">
        <v>15</v>
      </c>
      <c r="I22" s="8">
        <v>15</v>
      </c>
      <c r="J22" s="9">
        <v>15</v>
      </c>
    </row>
    <row r="23" spans="1:10" ht="24" customHeight="1">
      <c r="A23" s="7" t="s">
        <v>31</v>
      </c>
      <c r="B23" s="8">
        <f aca="true" t="shared" si="1" ref="B23:J23">SUM(B13:B22)</f>
        <v>5090</v>
      </c>
      <c r="C23" s="8">
        <f t="shared" si="1"/>
        <v>5090</v>
      </c>
      <c r="D23" s="8">
        <f t="shared" si="1"/>
        <v>5590</v>
      </c>
      <c r="E23" s="8">
        <f t="shared" si="1"/>
        <v>6040</v>
      </c>
      <c r="F23" s="8">
        <f t="shared" si="1"/>
        <v>3890</v>
      </c>
      <c r="G23" s="8">
        <f t="shared" si="1"/>
        <v>4240</v>
      </c>
      <c r="H23" s="8">
        <f t="shared" si="1"/>
        <v>3450</v>
      </c>
      <c r="I23" s="8">
        <f t="shared" si="1"/>
        <v>3200</v>
      </c>
      <c r="J23" s="9">
        <f t="shared" si="1"/>
        <v>1950</v>
      </c>
    </row>
    <row r="24" spans="1:10" ht="6.75" customHeight="1">
      <c r="A24" s="54"/>
      <c r="B24" s="55"/>
      <c r="C24" s="55"/>
      <c r="D24" s="55"/>
      <c r="E24" s="55"/>
      <c r="F24" s="55"/>
      <c r="G24" s="55"/>
      <c r="H24" s="55"/>
      <c r="I24" s="55"/>
      <c r="J24" s="56"/>
    </row>
    <row r="25" spans="1:10" ht="26.25" customHeight="1" thickBot="1">
      <c r="A25" s="13" t="s">
        <v>32</v>
      </c>
      <c r="B25" s="14">
        <f aca="true" t="shared" si="2" ref="B25:J25">B10+B23</f>
        <v>32400</v>
      </c>
      <c r="C25" s="14">
        <f t="shared" si="2"/>
        <v>32400</v>
      </c>
      <c r="D25" s="14">
        <f t="shared" si="2"/>
        <v>32900</v>
      </c>
      <c r="E25" s="14">
        <f t="shared" si="2"/>
        <v>33350</v>
      </c>
      <c r="F25" s="14">
        <f t="shared" si="2"/>
        <v>31200</v>
      </c>
      <c r="G25" s="14">
        <f t="shared" si="2"/>
        <v>31550</v>
      </c>
      <c r="H25" s="14">
        <f t="shared" si="2"/>
        <v>32850</v>
      </c>
      <c r="I25" s="14">
        <f t="shared" si="2"/>
        <v>32600</v>
      </c>
      <c r="J25" s="15">
        <f t="shared" si="2"/>
        <v>31350</v>
      </c>
    </row>
    <row r="26" spans="1:10" s="19" customFormat="1" ht="36" customHeight="1" thickTop="1">
      <c r="A26" s="16" t="s">
        <v>33</v>
      </c>
      <c r="B26" s="17">
        <f aca="true" t="shared" si="3" ref="B26:J26">B25</f>
        <v>32400</v>
      </c>
      <c r="C26" s="17">
        <f t="shared" si="3"/>
        <v>32400</v>
      </c>
      <c r="D26" s="17">
        <f t="shared" si="3"/>
        <v>32900</v>
      </c>
      <c r="E26" s="17">
        <f t="shared" si="3"/>
        <v>33350</v>
      </c>
      <c r="F26" s="17">
        <f t="shared" si="3"/>
        <v>31200</v>
      </c>
      <c r="G26" s="17">
        <f t="shared" si="3"/>
        <v>31550</v>
      </c>
      <c r="H26" s="17">
        <f t="shared" si="3"/>
        <v>32850</v>
      </c>
      <c r="I26" s="17">
        <f t="shared" si="3"/>
        <v>32600</v>
      </c>
      <c r="J26" s="18">
        <f t="shared" si="3"/>
        <v>31350</v>
      </c>
    </row>
    <row r="27" spans="1:10" ht="25.5" customHeight="1">
      <c r="A27" s="20" t="s">
        <v>34</v>
      </c>
      <c r="B27" s="8">
        <f>$B$10+1000+$B$16+$B$17+$B$18</f>
        <v>28995</v>
      </c>
      <c r="C27" s="8">
        <f>$C$10+1000+$C$16+$C$17+$C$18</f>
        <v>28995</v>
      </c>
      <c r="D27" s="8">
        <f>$D$10+1000+$D$16+$D$17+$D$18</f>
        <v>28995</v>
      </c>
      <c r="E27" s="8">
        <f>$E$10+1000+$E$16+$E$17+$E$18</f>
        <v>29275</v>
      </c>
      <c r="F27" s="8">
        <f>$F$10+1000+$F$16+$F$17+$F$18</f>
        <v>28485</v>
      </c>
      <c r="G27" s="8">
        <f>$G$10+1000+$G$16+$G$17+$G$18</f>
        <v>28875</v>
      </c>
      <c r="H27" s="8"/>
      <c r="I27" s="8"/>
      <c r="J27" s="21"/>
    </row>
    <row r="28" spans="1:10" ht="25.5" customHeight="1" thickBot="1">
      <c r="A28" s="41" t="s">
        <v>35</v>
      </c>
      <c r="B28" s="22">
        <f aca="true" t="shared" si="4" ref="B28:G28">B26-B27</f>
        <v>3405</v>
      </c>
      <c r="C28" s="22">
        <f t="shared" si="4"/>
        <v>3405</v>
      </c>
      <c r="D28" s="22">
        <f t="shared" si="4"/>
        <v>3905</v>
      </c>
      <c r="E28" s="22">
        <f t="shared" si="4"/>
        <v>4075</v>
      </c>
      <c r="F28" s="22">
        <f t="shared" si="4"/>
        <v>2715</v>
      </c>
      <c r="G28" s="22">
        <f t="shared" si="4"/>
        <v>2675</v>
      </c>
      <c r="H28" s="22"/>
      <c r="I28" s="22"/>
      <c r="J28" s="23"/>
    </row>
    <row r="29" ht="10.5" customHeight="1" thickBot="1" thickTop="1"/>
    <row r="30" spans="1:10" s="19" customFormat="1" ht="36" customHeight="1" thickTop="1">
      <c r="A30" s="24" t="s">
        <v>36</v>
      </c>
      <c r="B30" s="17">
        <f aca="true" t="shared" si="5" ref="B30:G30">B25-22800</f>
        <v>9600</v>
      </c>
      <c r="C30" s="17">
        <f t="shared" si="5"/>
        <v>9600</v>
      </c>
      <c r="D30" s="17">
        <f t="shared" si="5"/>
        <v>10100</v>
      </c>
      <c r="E30" s="17">
        <f t="shared" si="5"/>
        <v>10550</v>
      </c>
      <c r="F30" s="17">
        <f t="shared" si="5"/>
        <v>8400</v>
      </c>
      <c r="G30" s="17">
        <f t="shared" si="5"/>
        <v>8750</v>
      </c>
      <c r="H30" s="17"/>
      <c r="I30" s="17"/>
      <c r="J30" s="18"/>
    </row>
    <row r="31" spans="1:10" ht="25.5" customHeight="1">
      <c r="A31" s="20" t="s">
        <v>37</v>
      </c>
      <c r="B31" s="8">
        <f>($B$10-22800)+1000+$B$16+$B$17+$B$18</f>
        <v>6195</v>
      </c>
      <c r="C31" s="8">
        <f>($C$10-22800)+1000+$C$16+$C$17+$C$18</f>
        <v>6195</v>
      </c>
      <c r="D31" s="8">
        <f>($D$10-22800)+1000+$D$16+$D$17+$D$18</f>
        <v>6195</v>
      </c>
      <c r="E31" s="8">
        <f>($E$10-22800)+1000+$E$16+$E$17+$E$18</f>
        <v>6475</v>
      </c>
      <c r="F31" s="8">
        <f>($F$10-22800)+1000+$F$16+$F$17+$F$18</f>
        <v>5685</v>
      </c>
      <c r="G31" s="8">
        <f>($G$10-22800)+1000+$G$16+$G$17+$G$18</f>
        <v>6075</v>
      </c>
      <c r="H31" s="8"/>
      <c r="I31" s="8"/>
      <c r="J31" s="21"/>
    </row>
    <row r="32" spans="1:10" ht="25.5" customHeight="1" thickBot="1">
      <c r="A32" s="41" t="s">
        <v>38</v>
      </c>
      <c r="B32" s="22">
        <f aca="true" t="shared" si="6" ref="B32:G32">B30-B31</f>
        <v>3405</v>
      </c>
      <c r="C32" s="22">
        <f t="shared" si="6"/>
        <v>3405</v>
      </c>
      <c r="D32" s="22">
        <f t="shared" si="6"/>
        <v>3905</v>
      </c>
      <c r="E32" s="22">
        <f t="shared" si="6"/>
        <v>4075</v>
      </c>
      <c r="F32" s="22">
        <f t="shared" si="6"/>
        <v>2715</v>
      </c>
      <c r="G32" s="22">
        <f t="shared" si="6"/>
        <v>2675</v>
      </c>
      <c r="H32" s="22"/>
      <c r="I32" s="22"/>
      <c r="J32" s="23"/>
    </row>
    <row r="33" ht="10.5" customHeight="1" thickBot="1" thickTop="1"/>
    <row r="34" spans="1:10" ht="9.75" customHeight="1" thickBot="1" thickTop="1">
      <c r="A34" s="25"/>
      <c r="B34" s="26"/>
      <c r="C34" s="26"/>
      <c r="D34" s="26"/>
      <c r="E34" s="26"/>
      <c r="F34" s="26"/>
      <c r="G34" s="26"/>
      <c r="H34" s="26"/>
      <c r="I34" s="26"/>
      <c r="J34" s="26"/>
    </row>
    <row r="35" spans="1:10" s="19" customFormat="1" ht="36" customHeight="1" thickTop="1">
      <c r="A35" s="24" t="s">
        <v>39</v>
      </c>
      <c r="B35" s="17">
        <f aca="true" t="shared" si="7" ref="B35:G35">B25-5000</f>
        <v>27400</v>
      </c>
      <c r="C35" s="17">
        <f t="shared" si="7"/>
        <v>27400</v>
      </c>
      <c r="D35" s="17">
        <f t="shared" si="7"/>
        <v>27900</v>
      </c>
      <c r="E35" s="17">
        <f t="shared" si="7"/>
        <v>28350</v>
      </c>
      <c r="F35" s="17">
        <f t="shared" si="7"/>
        <v>26200</v>
      </c>
      <c r="G35" s="17">
        <f t="shared" si="7"/>
        <v>26550</v>
      </c>
      <c r="H35" s="17"/>
      <c r="I35" s="17"/>
      <c r="J35" s="18"/>
    </row>
    <row r="36" spans="1:10" ht="25.5" customHeight="1">
      <c r="A36" s="20" t="s">
        <v>40</v>
      </c>
      <c r="B36" s="8">
        <f>($B$10-5000)+1000+$B$16+$B$17+$B$18</f>
        <v>23995</v>
      </c>
      <c r="C36" s="8">
        <f>($C$10-5000)+1000+$C$16+$C$17+$C$18</f>
        <v>23995</v>
      </c>
      <c r="D36" s="8">
        <f>($D$10-5000)+1000+$D$16+$D$17+$D$18</f>
        <v>23995</v>
      </c>
      <c r="E36" s="8">
        <f>($E$10-5000)+1000+$E$16+$E$17+$E$18</f>
        <v>24275</v>
      </c>
      <c r="F36" s="8">
        <f>($F$10-5000)+1000+$F$16+$F$17+$F$18</f>
        <v>23485</v>
      </c>
      <c r="G36" s="8">
        <f>($G$10-5000)+1000+$G$16+$G$17+$G$18</f>
        <v>23875</v>
      </c>
      <c r="H36" s="8"/>
      <c r="I36" s="8"/>
      <c r="J36" s="21"/>
    </row>
    <row r="37" spans="1:10" ht="25.5" customHeight="1" thickBot="1">
      <c r="A37" s="41" t="s">
        <v>41</v>
      </c>
      <c r="B37" s="22">
        <f aca="true" t="shared" si="8" ref="B37:G37">B35-B36</f>
        <v>3405</v>
      </c>
      <c r="C37" s="22">
        <f t="shared" si="8"/>
        <v>3405</v>
      </c>
      <c r="D37" s="22">
        <f t="shared" si="8"/>
        <v>3905</v>
      </c>
      <c r="E37" s="22">
        <f t="shared" si="8"/>
        <v>4075</v>
      </c>
      <c r="F37" s="22">
        <f t="shared" si="8"/>
        <v>2715</v>
      </c>
      <c r="G37" s="22">
        <f t="shared" si="8"/>
        <v>2675</v>
      </c>
      <c r="H37" s="22"/>
      <c r="I37" s="22"/>
      <c r="J37" s="23"/>
    </row>
    <row r="38" ht="22.5" customHeight="1" thickTop="1"/>
    <row r="39" spans="1:10" s="27" customFormat="1" ht="30" customHeight="1">
      <c r="A39" s="42" t="s">
        <v>46</v>
      </c>
      <c r="B39" s="42"/>
      <c r="C39" s="42"/>
      <c r="D39" s="42"/>
      <c r="E39" s="42"/>
      <c r="F39" s="42"/>
      <c r="G39" s="42"/>
      <c r="H39" s="42"/>
      <c r="I39" s="42"/>
      <c r="J39" s="42"/>
    </row>
    <row r="40" s="27" customFormat="1" ht="12" customHeight="1"/>
    <row r="41" spans="1:10" s="27" customFormat="1" ht="24" customHeight="1">
      <c r="A41" s="43" t="s">
        <v>42</v>
      </c>
      <c r="B41" s="43"/>
      <c r="C41" s="43"/>
      <c r="D41" s="43"/>
      <c r="E41" s="43"/>
      <c r="F41" s="43"/>
      <c r="G41" s="43"/>
      <c r="H41" s="43"/>
      <c r="I41" s="43"/>
      <c r="J41" s="43"/>
    </row>
    <row r="42" spans="1:10" s="27" customFormat="1" ht="24" customHeight="1">
      <c r="A42" s="42" t="s">
        <v>43</v>
      </c>
      <c r="B42" s="42"/>
      <c r="C42" s="42"/>
      <c r="D42" s="42"/>
      <c r="E42" s="42"/>
      <c r="F42" s="42"/>
      <c r="G42" s="42"/>
      <c r="H42" s="42"/>
      <c r="I42" s="42"/>
      <c r="J42" s="42"/>
    </row>
    <row r="43" spans="1:10" s="27" customFormat="1" ht="24" customHeight="1">
      <c r="A43" s="43" t="s">
        <v>44</v>
      </c>
      <c r="B43" s="43"/>
      <c r="C43" s="43"/>
      <c r="D43" s="43"/>
      <c r="E43" s="43"/>
      <c r="F43" s="43"/>
      <c r="G43" s="43"/>
      <c r="H43" s="43"/>
      <c r="I43" s="43"/>
      <c r="J43" s="43"/>
    </row>
    <row r="44" spans="1:10" s="27" customFormat="1" ht="24" customHeight="1">
      <c r="A44" s="43" t="s">
        <v>45</v>
      </c>
      <c r="B44" s="43"/>
      <c r="C44" s="43"/>
      <c r="D44" s="43"/>
      <c r="E44" s="43"/>
      <c r="F44" s="43"/>
      <c r="G44" s="43"/>
      <c r="H44" s="43"/>
      <c r="I44" s="43"/>
      <c r="J44" s="43"/>
    </row>
    <row r="45" spans="1:10" ht="15.75">
      <c r="A45" s="28"/>
      <c r="B45" s="28"/>
      <c r="C45" s="28"/>
      <c r="D45" s="28"/>
      <c r="E45" s="28"/>
      <c r="F45" s="28"/>
      <c r="G45" s="28"/>
      <c r="H45" s="28"/>
      <c r="I45" s="28"/>
      <c r="J45" s="28"/>
    </row>
  </sheetData>
  <sheetProtection password="CAA8" sheet="1" objects="1" scenarios="1"/>
  <mergeCells count="14">
    <mergeCell ref="A42:J42"/>
    <mergeCell ref="A41:J41"/>
    <mergeCell ref="A11:J11"/>
    <mergeCell ref="A24:J24"/>
    <mergeCell ref="A39:J39"/>
    <mergeCell ref="A44:J44"/>
    <mergeCell ref="B7:G7"/>
    <mergeCell ref="H7:J7"/>
    <mergeCell ref="A1:J1"/>
    <mergeCell ref="B9:G9"/>
    <mergeCell ref="H9:J9"/>
    <mergeCell ref="A43:J43"/>
    <mergeCell ref="B8:G8"/>
    <mergeCell ref="H8:J8"/>
  </mergeCells>
  <printOptions horizontalCentered="1"/>
  <pageMargins left="0" right="0" top="0.7874015748031497" bottom="0" header="0.5118110236220472" footer="0.5118110236220472"/>
  <pageSetup orientation="portrait" paperSize="9" scale="75" r:id="rId1"/>
</worksheet>
</file>

<file path=xl/worksheets/sheet2.xml><?xml version="1.0" encoding="utf-8"?>
<worksheet xmlns="http://schemas.openxmlformats.org/spreadsheetml/2006/main" xmlns:r="http://schemas.openxmlformats.org/officeDocument/2006/relationships">
  <dimension ref="A1:Z41"/>
  <sheetViews>
    <sheetView zoomScalePageLayoutView="0" workbookViewId="0" topLeftCell="A1">
      <selection activeCell="F39" sqref="F39"/>
    </sheetView>
  </sheetViews>
  <sheetFormatPr defaultColWidth="8.875" defaultRowHeight="18" customHeight="1"/>
  <cols>
    <col min="1" max="1" width="5.00390625" style="30" customWidth="1"/>
    <col min="2" max="2" width="5.50390625" style="30" customWidth="1"/>
    <col min="3" max="3" width="5.00390625" style="30" customWidth="1"/>
    <col min="4" max="13" width="8.875" style="30" customWidth="1"/>
    <col min="14" max="14" width="1.4921875" style="30" customWidth="1"/>
    <col min="15" max="16384" width="8.875" style="30" customWidth="1"/>
  </cols>
  <sheetData>
    <row r="1" spans="1:14" ht="24.75" customHeight="1">
      <c r="A1" s="69" t="s">
        <v>47</v>
      </c>
      <c r="B1" s="69"/>
      <c r="C1" s="69"/>
      <c r="D1" s="69"/>
      <c r="E1" s="69"/>
      <c r="F1" s="69"/>
      <c r="G1" s="69"/>
      <c r="H1" s="69"/>
      <c r="I1" s="69"/>
      <c r="J1" s="69"/>
      <c r="K1" s="69"/>
      <c r="L1" s="69"/>
      <c r="M1" s="69"/>
      <c r="N1" s="69"/>
    </row>
    <row r="2" spans="1:14" ht="12.75" customHeight="1">
      <c r="A2" s="29"/>
      <c r="B2" s="29"/>
      <c r="C2" s="29"/>
      <c r="D2" s="29"/>
      <c r="E2" s="29"/>
      <c r="F2" s="29"/>
      <c r="G2" s="29"/>
      <c r="H2" s="29"/>
      <c r="I2" s="29"/>
      <c r="J2" s="29"/>
      <c r="K2" s="29"/>
      <c r="L2" s="29"/>
      <c r="M2" s="29"/>
      <c r="N2" s="29"/>
    </row>
    <row r="3" spans="1:14" ht="18" customHeight="1">
      <c r="A3" s="30" t="s">
        <v>86</v>
      </c>
      <c r="B3" s="64" t="s">
        <v>48</v>
      </c>
      <c r="C3" s="64"/>
      <c r="D3" s="64" t="s">
        <v>49</v>
      </c>
      <c r="E3" s="64"/>
      <c r="F3" s="64"/>
      <c r="G3" s="64"/>
      <c r="H3" s="64"/>
      <c r="I3" s="64"/>
      <c r="J3" s="64"/>
      <c r="K3" s="64"/>
      <c r="L3" s="64"/>
      <c r="M3" s="64"/>
      <c r="N3" s="64"/>
    </row>
    <row r="4" spans="1:14" ht="18" customHeight="1">
      <c r="A4" s="30" t="s">
        <v>87</v>
      </c>
      <c r="B4" s="64" t="s">
        <v>50</v>
      </c>
      <c r="C4" s="70"/>
      <c r="D4" s="64"/>
      <c r="E4" s="64"/>
      <c r="F4" s="64"/>
      <c r="G4" s="64"/>
      <c r="H4" s="64"/>
      <c r="I4" s="64"/>
      <c r="J4" s="64"/>
      <c r="K4" s="64"/>
      <c r="L4" s="64"/>
      <c r="M4" s="64"/>
      <c r="N4" s="64"/>
    </row>
    <row r="5" spans="2:14" ht="18" customHeight="1">
      <c r="B5" s="30" t="s">
        <v>51</v>
      </c>
      <c r="C5" s="64" t="s">
        <v>52</v>
      </c>
      <c r="D5" s="64"/>
      <c r="E5" s="64"/>
      <c r="F5" s="64"/>
      <c r="G5" s="64"/>
      <c r="H5" s="64"/>
      <c r="I5" s="64"/>
      <c r="J5" s="64"/>
      <c r="K5" s="64"/>
      <c r="L5" s="64"/>
      <c r="M5" s="64"/>
      <c r="N5" s="64"/>
    </row>
    <row r="6" spans="2:14" ht="18" customHeight="1">
      <c r="B6" s="30" t="s">
        <v>53</v>
      </c>
      <c r="C6" s="64" t="s">
        <v>54</v>
      </c>
      <c r="D6" s="64"/>
      <c r="E6" s="64"/>
      <c r="F6" s="64"/>
      <c r="G6" s="64"/>
      <c r="H6" s="64"/>
      <c r="I6" s="64"/>
      <c r="J6" s="64"/>
      <c r="K6" s="64"/>
      <c r="L6" s="64"/>
      <c r="M6" s="64"/>
      <c r="N6" s="64"/>
    </row>
    <row r="7" spans="2:14" ht="18" customHeight="1">
      <c r="B7" s="30" t="s">
        <v>55</v>
      </c>
      <c r="C7" s="64" t="s">
        <v>56</v>
      </c>
      <c r="D7" s="64"/>
      <c r="E7" s="64"/>
      <c r="F7" s="64"/>
      <c r="G7" s="64"/>
      <c r="H7" s="64"/>
      <c r="I7" s="64"/>
      <c r="J7" s="64"/>
      <c r="K7" s="64"/>
      <c r="L7" s="64"/>
      <c r="M7" s="64"/>
      <c r="N7" s="64"/>
    </row>
    <row r="8" spans="2:14" ht="18" customHeight="1">
      <c r="B8" s="30" t="s">
        <v>57</v>
      </c>
      <c r="C8" s="64" t="s">
        <v>88</v>
      </c>
      <c r="D8" s="64"/>
      <c r="E8" s="64"/>
      <c r="F8" s="64"/>
      <c r="G8" s="64"/>
      <c r="H8" s="64"/>
      <c r="I8" s="64"/>
      <c r="J8" s="64"/>
      <c r="K8" s="64"/>
      <c r="L8" s="64"/>
      <c r="M8" s="64"/>
      <c r="N8" s="64"/>
    </row>
    <row r="9" spans="3:14" ht="36" customHeight="1">
      <c r="C9" s="31" t="s">
        <v>58</v>
      </c>
      <c r="D9" s="68" t="s">
        <v>89</v>
      </c>
      <c r="E9" s="68"/>
      <c r="F9" s="68"/>
      <c r="G9" s="68"/>
      <c r="H9" s="68"/>
      <c r="I9" s="68"/>
      <c r="J9" s="68"/>
      <c r="K9" s="68"/>
      <c r="L9" s="68"/>
      <c r="M9" s="68"/>
      <c r="N9" s="68"/>
    </row>
    <row r="10" spans="3:14" ht="36.75" customHeight="1">
      <c r="C10" s="31" t="s">
        <v>59</v>
      </c>
      <c r="D10" s="68" t="s">
        <v>60</v>
      </c>
      <c r="E10" s="68"/>
      <c r="F10" s="68"/>
      <c r="G10" s="68"/>
      <c r="H10" s="68"/>
      <c r="I10" s="68"/>
      <c r="J10" s="68"/>
      <c r="K10" s="68"/>
      <c r="L10" s="68"/>
      <c r="M10" s="68"/>
      <c r="N10" s="68"/>
    </row>
    <row r="11" spans="3:14" ht="18" customHeight="1">
      <c r="C11" s="32" t="s">
        <v>62</v>
      </c>
      <c r="D11" s="64" t="s">
        <v>63</v>
      </c>
      <c r="E11" s="64"/>
      <c r="F11" s="64"/>
      <c r="G11" s="64"/>
      <c r="H11" s="64"/>
      <c r="I11" s="64"/>
      <c r="J11" s="64"/>
      <c r="K11" s="64"/>
      <c r="L11" s="64"/>
      <c r="M11" s="64"/>
      <c r="N11" s="64"/>
    </row>
    <row r="12" spans="3:14" ht="36" customHeight="1">
      <c r="C12" s="31" t="s">
        <v>64</v>
      </c>
      <c r="D12" s="68" t="s">
        <v>90</v>
      </c>
      <c r="E12" s="68"/>
      <c r="F12" s="68"/>
      <c r="G12" s="68"/>
      <c r="H12" s="68"/>
      <c r="I12" s="68"/>
      <c r="J12" s="68"/>
      <c r="K12" s="68"/>
      <c r="L12" s="68"/>
      <c r="M12" s="68"/>
      <c r="N12" s="68"/>
    </row>
    <row r="13" spans="3:14" ht="18" customHeight="1">
      <c r="C13" s="31" t="s">
        <v>65</v>
      </c>
      <c r="D13" s="64" t="s">
        <v>91</v>
      </c>
      <c r="E13" s="64"/>
      <c r="F13" s="64"/>
      <c r="G13" s="64"/>
      <c r="H13" s="64"/>
      <c r="I13" s="64"/>
      <c r="J13" s="64"/>
      <c r="K13" s="64"/>
      <c r="L13" s="64"/>
      <c r="M13" s="64"/>
      <c r="N13" s="64"/>
    </row>
    <row r="14" spans="3:14" ht="18" customHeight="1">
      <c r="C14" s="31" t="s">
        <v>66</v>
      </c>
      <c r="D14" s="64" t="s">
        <v>92</v>
      </c>
      <c r="E14" s="64"/>
      <c r="F14" s="64"/>
      <c r="G14" s="64"/>
      <c r="H14" s="64"/>
      <c r="I14" s="64"/>
      <c r="J14" s="64"/>
      <c r="K14" s="64"/>
      <c r="L14" s="64"/>
      <c r="M14" s="64"/>
      <c r="N14" s="64"/>
    </row>
    <row r="15" spans="3:14" ht="18" customHeight="1">
      <c r="C15" s="31" t="s">
        <v>67</v>
      </c>
      <c r="D15" s="64" t="s">
        <v>68</v>
      </c>
      <c r="E15" s="64"/>
      <c r="F15" s="64"/>
      <c r="G15" s="64"/>
      <c r="H15" s="64"/>
      <c r="I15" s="64"/>
      <c r="J15" s="64"/>
      <c r="K15" s="64"/>
      <c r="L15" s="64"/>
      <c r="M15" s="64"/>
      <c r="N15" s="64"/>
    </row>
    <row r="16" spans="3:14" ht="36" customHeight="1">
      <c r="C16" s="32" t="s">
        <v>62</v>
      </c>
      <c r="D16" s="68" t="s">
        <v>93</v>
      </c>
      <c r="E16" s="68"/>
      <c r="F16" s="68"/>
      <c r="G16" s="68"/>
      <c r="H16" s="68"/>
      <c r="I16" s="68"/>
      <c r="J16" s="68"/>
      <c r="K16" s="68"/>
      <c r="L16" s="68"/>
      <c r="M16" s="68"/>
      <c r="N16" s="68"/>
    </row>
    <row r="17" spans="3:14" ht="48" customHeight="1">
      <c r="C17" s="32" t="s">
        <v>62</v>
      </c>
      <c r="D17" s="68" t="s">
        <v>94</v>
      </c>
      <c r="E17" s="68"/>
      <c r="F17" s="68"/>
      <c r="G17" s="68"/>
      <c r="H17" s="68"/>
      <c r="I17" s="68"/>
      <c r="J17" s="68"/>
      <c r="K17" s="68"/>
      <c r="L17" s="68"/>
      <c r="M17" s="68"/>
      <c r="N17" s="68"/>
    </row>
    <row r="18" spans="3:14" ht="18" customHeight="1">
      <c r="C18" s="31" t="s">
        <v>69</v>
      </c>
      <c r="D18" s="64" t="s">
        <v>95</v>
      </c>
      <c r="E18" s="64"/>
      <c r="F18" s="64"/>
      <c r="G18" s="64"/>
      <c r="H18" s="64"/>
      <c r="I18" s="64"/>
      <c r="J18" s="64"/>
      <c r="K18" s="64"/>
      <c r="L18" s="64"/>
      <c r="M18" s="64"/>
      <c r="N18" s="64"/>
    </row>
    <row r="19" spans="2:26" s="33" customFormat="1" ht="51" customHeight="1">
      <c r="B19" s="34"/>
      <c r="C19" s="31" t="s">
        <v>70</v>
      </c>
      <c r="D19" s="68" t="s">
        <v>71</v>
      </c>
      <c r="E19" s="68"/>
      <c r="F19" s="68"/>
      <c r="G19" s="68"/>
      <c r="H19" s="68"/>
      <c r="I19" s="68"/>
      <c r="J19" s="68"/>
      <c r="K19" s="68"/>
      <c r="L19" s="68"/>
      <c r="M19" s="68"/>
      <c r="N19" s="68"/>
      <c r="O19" s="31"/>
      <c r="P19" s="68"/>
      <c r="Q19" s="68"/>
      <c r="R19" s="68"/>
      <c r="S19" s="68"/>
      <c r="T19" s="68"/>
      <c r="U19" s="68"/>
      <c r="V19" s="68"/>
      <c r="W19" s="68"/>
      <c r="X19" s="68"/>
      <c r="Y19" s="68"/>
      <c r="Z19" s="68"/>
    </row>
    <row r="20" spans="2:26" s="33" customFormat="1" ht="18" customHeight="1">
      <c r="B20" s="34"/>
      <c r="C20" s="32" t="s">
        <v>62</v>
      </c>
      <c r="D20" s="64" t="s">
        <v>96</v>
      </c>
      <c r="E20" s="64"/>
      <c r="F20" s="64"/>
      <c r="G20" s="64"/>
      <c r="H20" s="64"/>
      <c r="I20" s="64"/>
      <c r="J20" s="64"/>
      <c r="K20" s="64"/>
      <c r="L20" s="64"/>
      <c r="M20" s="64"/>
      <c r="N20" s="64"/>
      <c r="O20" s="32"/>
      <c r="P20" s="30"/>
      <c r="Q20" s="30"/>
      <c r="R20" s="30"/>
      <c r="S20" s="30"/>
      <c r="T20" s="30"/>
      <c r="U20" s="30"/>
      <c r="V20" s="30"/>
      <c r="W20" s="30"/>
      <c r="X20" s="30"/>
      <c r="Y20" s="30"/>
      <c r="Z20" s="30"/>
    </row>
    <row r="21" spans="2:26" s="33" customFormat="1" ht="33.75" customHeight="1">
      <c r="B21" s="34"/>
      <c r="C21" s="31" t="s">
        <v>72</v>
      </c>
      <c r="D21" s="71" t="s">
        <v>73</v>
      </c>
      <c r="E21" s="72"/>
      <c r="F21" s="72"/>
      <c r="G21" s="72"/>
      <c r="H21" s="72"/>
      <c r="I21" s="72"/>
      <c r="J21" s="72"/>
      <c r="K21" s="72"/>
      <c r="L21" s="72"/>
      <c r="M21" s="72"/>
      <c r="N21" s="72"/>
      <c r="O21" s="32"/>
      <c r="P21" s="30"/>
      <c r="Q21" s="30"/>
      <c r="R21" s="30"/>
      <c r="S21" s="30"/>
      <c r="T21" s="30"/>
      <c r="U21" s="30"/>
      <c r="V21" s="30"/>
      <c r="W21" s="30"/>
      <c r="X21" s="30"/>
      <c r="Y21" s="30"/>
      <c r="Z21" s="30"/>
    </row>
    <row r="22" spans="2:14" s="35" customFormat="1" ht="30" customHeight="1">
      <c r="B22" s="30"/>
      <c r="C22" s="36" t="s">
        <v>74</v>
      </c>
      <c r="D22" s="73" t="s">
        <v>75</v>
      </c>
      <c r="E22" s="73"/>
      <c r="F22" s="73"/>
      <c r="G22" s="73"/>
      <c r="H22" s="73"/>
      <c r="I22" s="73"/>
      <c r="J22" s="73"/>
      <c r="K22" s="73"/>
      <c r="L22" s="73"/>
      <c r="M22" s="73"/>
      <c r="N22" s="74"/>
    </row>
    <row r="23" spans="2:14" s="35" customFormat="1" ht="36" customHeight="1">
      <c r="B23" s="30"/>
      <c r="C23" s="37" t="s">
        <v>62</v>
      </c>
      <c r="D23" s="62" t="s">
        <v>76</v>
      </c>
      <c r="E23" s="75"/>
      <c r="F23" s="75"/>
      <c r="G23" s="75"/>
      <c r="H23" s="75"/>
      <c r="I23" s="75"/>
      <c r="J23" s="75"/>
      <c r="K23" s="75"/>
      <c r="L23" s="75"/>
      <c r="M23" s="75"/>
      <c r="N23" s="76"/>
    </row>
    <row r="24" spans="2:14" s="35" customFormat="1" ht="57" customHeight="1">
      <c r="B24" s="30"/>
      <c r="C24" s="37" t="s">
        <v>62</v>
      </c>
      <c r="D24" s="62" t="s">
        <v>97</v>
      </c>
      <c r="E24" s="62"/>
      <c r="F24" s="62"/>
      <c r="G24" s="62"/>
      <c r="H24" s="62"/>
      <c r="I24" s="62"/>
      <c r="J24" s="62"/>
      <c r="K24" s="62"/>
      <c r="L24" s="62"/>
      <c r="M24" s="62"/>
      <c r="N24" s="63"/>
    </row>
    <row r="25" spans="3:14" ht="38.25" customHeight="1">
      <c r="C25" s="37" t="s">
        <v>62</v>
      </c>
      <c r="D25" s="62" t="s">
        <v>77</v>
      </c>
      <c r="E25" s="62"/>
      <c r="F25" s="62"/>
      <c r="G25" s="62"/>
      <c r="H25" s="62"/>
      <c r="I25" s="62"/>
      <c r="J25" s="62"/>
      <c r="K25" s="62"/>
      <c r="L25" s="62"/>
      <c r="M25" s="62"/>
      <c r="N25" s="63"/>
    </row>
    <row r="26" spans="3:14" ht="54" customHeight="1">
      <c r="C26" s="37" t="s">
        <v>62</v>
      </c>
      <c r="D26" s="62" t="s">
        <v>78</v>
      </c>
      <c r="E26" s="62"/>
      <c r="F26" s="62"/>
      <c r="G26" s="62"/>
      <c r="H26" s="62"/>
      <c r="I26" s="62"/>
      <c r="J26" s="62"/>
      <c r="K26" s="62"/>
      <c r="L26" s="62"/>
      <c r="M26" s="62"/>
      <c r="N26" s="63"/>
    </row>
    <row r="27" spans="2:14" ht="36" customHeight="1">
      <c r="B27" s="30" t="s">
        <v>79</v>
      </c>
      <c r="C27" s="37" t="s">
        <v>62</v>
      </c>
      <c r="D27" s="62" t="s">
        <v>80</v>
      </c>
      <c r="E27" s="62"/>
      <c r="F27" s="62"/>
      <c r="G27" s="62"/>
      <c r="H27" s="62"/>
      <c r="I27" s="62"/>
      <c r="J27" s="62"/>
      <c r="K27" s="62"/>
      <c r="L27" s="62"/>
      <c r="M27" s="62"/>
      <c r="N27" s="63"/>
    </row>
    <row r="28" spans="2:14" ht="36" customHeight="1">
      <c r="B28" s="30" t="s">
        <v>81</v>
      </c>
      <c r="C28" s="37" t="s">
        <v>62</v>
      </c>
      <c r="D28" s="62" t="s">
        <v>82</v>
      </c>
      <c r="E28" s="62"/>
      <c r="F28" s="62"/>
      <c r="G28" s="62"/>
      <c r="H28" s="62"/>
      <c r="I28" s="62"/>
      <c r="J28" s="62"/>
      <c r="K28" s="62"/>
      <c r="L28" s="62"/>
      <c r="M28" s="62"/>
      <c r="N28" s="63"/>
    </row>
    <row r="29" spans="3:14" ht="39.75" customHeight="1">
      <c r="C29" s="37" t="s">
        <v>62</v>
      </c>
      <c r="D29" s="59" t="s">
        <v>83</v>
      </c>
      <c r="E29" s="60"/>
      <c r="F29" s="60"/>
      <c r="G29" s="60"/>
      <c r="H29" s="60"/>
      <c r="I29" s="60"/>
      <c r="J29" s="60"/>
      <c r="K29" s="60"/>
      <c r="L29" s="60"/>
      <c r="M29" s="60"/>
      <c r="N29" s="61"/>
    </row>
    <row r="30" spans="2:26" s="33" customFormat="1" ht="21" customHeight="1">
      <c r="B30" s="34" t="s">
        <v>84</v>
      </c>
      <c r="C30" s="37" t="s">
        <v>62</v>
      </c>
      <c r="D30" s="62" t="s">
        <v>98</v>
      </c>
      <c r="E30" s="62"/>
      <c r="F30" s="62"/>
      <c r="G30" s="62"/>
      <c r="H30" s="62"/>
      <c r="I30" s="62"/>
      <c r="J30" s="62"/>
      <c r="K30" s="62"/>
      <c r="L30" s="62"/>
      <c r="M30" s="62"/>
      <c r="N30" s="63"/>
      <c r="P30" s="64"/>
      <c r="Q30" s="64"/>
      <c r="R30" s="64"/>
      <c r="S30" s="64"/>
      <c r="T30" s="64"/>
      <c r="U30" s="64"/>
      <c r="V30" s="64"/>
      <c r="W30" s="64"/>
      <c r="X30" s="64"/>
      <c r="Y30" s="64"/>
      <c r="Z30" s="64"/>
    </row>
    <row r="31" spans="3:14" ht="38.25" customHeight="1">
      <c r="C31" s="38" t="s">
        <v>61</v>
      </c>
      <c r="D31" s="65" t="s">
        <v>99</v>
      </c>
      <c r="E31" s="66"/>
      <c r="F31" s="66"/>
      <c r="G31" s="66"/>
      <c r="H31" s="66"/>
      <c r="I31" s="66"/>
      <c r="J31" s="66"/>
      <c r="K31" s="66"/>
      <c r="L31" s="66"/>
      <c r="M31" s="66"/>
      <c r="N31" s="67"/>
    </row>
    <row r="32" spans="3:26" ht="18" customHeight="1">
      <c r="C32" s="31"/>
      <c r="D32" s="68"/>
      <c r="E32" s="68"/>
      <c r="F32" s="68"/>
      <c r="G32" s="68"/>
      <c r="H32" s="68"/>
      <c r="I32" s="68"/>
      <c r="J32" s="68"/>
      <c r="K32" s="68"/>
      <c r="L32" s="68"/>
      <c r="M32" s="68"/>
      <c r="N32" s="68"/>
      <c r="O32" s="32"/>
      <c r="P32" s="64"/>
      <c r="Q32" s="64"/>
      <c r="R32" s="64"/>
      <c r="S32" s="64"/>
      <c r="T32" s="64"/>
      <c r="U32" s="64"/>
      <c r="V32" s="64"/>
      <c r="W32" s="64"/>
      <c r="X32" s="64"/>
      <c r="Y32" s="64"/>
      <c r="Z32" s="64"/>
    </row>
    <row r="33" spans="1:14" ht="27" customHeight="1">
      <c r="A33" s="57" t="s">
        <v>85</v>
      </c>
      <c r="B33" s="57"/>
      <c r="C33" s="57"/>
      <c r="D33" s="57"/>
      <c r="E33" s="57"/>
      <c r="F33" s="57"/>
      <c r="G33" s="57"/>
      <c r="H33" s="57"/>
      <c r="I33" s="57"/>
      <c r="J33" s="57"/>
      <c r="K33" s="57"/>
      <c r="L33" s="57"/>
      <c r="M33" s="57"/>
      <c r="N33" s="57"/>
    </row>
    <row r="34" spans="1:14" ht="19.5" customHeight="1">
      <c r="A34" s="57"/>
      <c r="B34" s="57"/>
      <c r="C34" s="57"/>
      <c r="D34" s="57"/>
      <c r="E34" s="57"/>
      <c r="F34" s="57"/>
      <c r="G34" s="57"/>
      <c r="H34" s="57"/>
      <c r="I34" s="57"/>
      <c r="J34" s="57"/>
      <c r="K34" s="57"/>
      <c r="L34" s="57"/>
      <c r="M34" s="57"/>
      <c r="N34" s="57"/>
    </row>
    <row r="38" ht="18" customHeight="1">
      <c r="D38" s="39"/>
    </row>
    <row r="40" ht="18" customHeight="1">
      <c r="D40" s="58"/>
    </row>
    <row r="41" ht="18" customHeight="1">
      <c r="D41" s="58"/>
    </row>
  </sheetData>
  <sheetProtection password="CAA8" sheet="1" objects="1" scenarios="1"/>
  <mergeCells count="39">
    <mergeCell ref="D23:N23"/>
    <mergeCell ref="D24:N24"/>
    <mergeCell ref="D25:N25"/>
    <mergeCell ref="D26:N26"/>
    <mergeCell ref="D27:N27"/>
    <mergeCell ref="D28:N28"/>
    <mergeCell ref="D18:N18"/>
    <mergeCell ref="D19:N19"/>
    <mergeCell ref="P19:Z19"/>
    <mergeCell ref="D20:N20"/>
    <mergeCell ref="D21:N21"/>
    <mergeCell ref="D22:N22"/>
    <mergeCell ref="D12:N12"/>
    <mergeCell ref="D13:N13"/>
    <mergeCell ref="D14:N14"/>
    <mergeCell ref="D15:N15"/>
    <mergeCell ref="D16:N16"/>
    <mergeCell ref="D17:N17"/>
    <mergeCell ref="C6:N6"/>
    <mergeCell ref="C7:N7"/>
    <mergeCell ref="C8:N8"/>
    <mergeCell ref="D9:N9"/>
    <mergeCell ref="D10:N10"/>
    <mergeCell ref="D11:N11"/>
    <mergeCell ref="A1:N1"/>
    <mergeCell ref="B3:C3"/>
    <mergeCell ref="D3:N3"/>
    <mergeCell ref="B4:C4"/>
    <mergeCell ref="D4:N4"/>
    <mergeCell ref="C5:N5"/>
    <mergeCell ref="A33:N33"/>
    <mergeCell ref="A34:N34"/>
    <mergeCell ref="D40:D41"/>
    <mergeCell ref="D29:N29"/>
    <mergeCell ref="D30:N30"/>
    <mergeCell ref="P30:Z30"/>
    <mergeCell ref="D31:N31"/>
    <mergeCell ref="D32:N32"/>
    <mergeCell ref="P32:Z32"/>
  </mergeCells>
  <printOptions horizontalCentered="1"/>
  <pageMargins left="0" right="0" top="0.7874015748031497" bottom="0" header="0.5118110236220472" footer="0.5118110236220472"/>
  <pageSetup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wu</cp:lastModifiedBy>
  <cp:lastPrinted>2019-01-11T07:36:29Z</cp:lastPrinted>
  <dcterms:created xsi:type="dcterms:W3CDTF">2017-01-10T01:14:06Z</dcterms:created>
  <dcterms:modified xsi:type="dcterms:W3CDTF">2019-01-11T07:36:53Z</dcterms:modified>
  <cp:category/>
  <cp:version/>
  <cp:contentType/>
  <cp:contentStatus/>
</cp:coreProperties>
</file>